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 defaultThemeVersion="124226"/>
  <bookViews>
    <workbookView xWindow="4740" yWindow="900" windowWidth="12765" windowHeight="12570" tabRatio="22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Sheet1!$A$1:$L$51</definedName>
  </definedNames>
  <calcPr calcId="145621"/>
</workbook>
</file>

<file path=xl/calcChain.xml><?xml version="1.0" encoding="utf-8"?>
<calcChain xmlns="http://schemas.openxmlformats.org/spreadsheetml/2006/main">
  <c r="K47" i="1" l="1"/>
  <c r="K46" i="1"/>
  <c r="K45" i="1"/>
  <c r="K44" i="1"/>
  <c r="K43" i="1"/>
  <c r="K42" i="1"/>
  <c r="K41" i="1"/>
  <c r="K40" i="1"/>
  <c r="K39" i="1"/>
  <c r="K38" i="1"/>
  <c r="K37" i="1"/>
  <c r="H37" i="1"/>
  <c r="G37" i="1"/>
  <c r="L47" i="1"/>
  <c r="L46" i="1"/>
  <c r="L45" i="1"/>
  <c r="L44" i="1"/>
  <c r="L43" i="1"/>
  <c r="L42" i="1"/>
  <c r="L41" i="1"/>
  <c r="L40" i="1"/>
  <c r="L39" i="1"/>
  <c r="L38" i="1"/>
  <c r="L37" i="1"/>
  <c r="G47" i="1"/>
  <c r="G46" i="1"/>
  <c r="G45" i="1"/>
  <c r="G44" i="1"/>
  <c r="G43" i="1"/>
  <c r="G42" i="1"/>
  <c r="G41" i="1"/>
  <c r="G40" i="1"/>
  <c r="G39" i="1"/>
  <c r="G38" i="1"/>
  <c r="H47" i="1"/>
  <c r="H46" i="1"/>
  <c r="H45" i="1"/>
  <c r="H44" i="1"/>
  <c r="H43" i="1"/>
  <c r="H42" i="1"/>
  <c r="H41" i="1"/>
  <c r="H40" i="1"/>
  <c r="H39" i="1"/>
  <c r="H38" i="1"/>
  <c r="D47" i="1"/>
  <c r="D46" i="1"/>
  <c r="D45" i="1"/>
  <c r="D44" i="1"/>
  <c r="D43" i="1"/>
  <c r="D42" i="1"/>
  <c r="D41" i="1"/>
  <c r="D40" i="1"/>
  <c r="D39" i="1"/>
  <c r="D38" i="1"/>
  <c r="D37" i="1"/>
  <c r="H8" i="1"/>
  <c r="G11" i="1"/>
  <c r="F14" i="1"/>
  <c r="H13" i="1"/>
  <c r="H15" i="1"/>
  <c r="G15" i="1"/>
  <c r="F15" i="1"/>
  <c r="E15" i="1"/>
  <c r="D15" i="1"/>
  <c r="C15" i="1"/>
  <c r="B15" i="1"/>
  <c r="H14" i="1"/>
  <c r="G14" i="1"/>
  <c r="E14" i="1"/>
  <c r="D14" i="1"/>
  <c r="C14" i="1"/>
  <c r="B14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C40" i="1"/>
  <c r="C39" i="1"/>
  <c r="C38" i="1"/>
  <c r="C37" i="1"/>
  <c r="C42" i="1"/>
  <c r="C43" i="1"/>
  <c r="C44" i="1"/>
  <c r="C45" i="1"/>
  <c r="C46" i="1"/>
  <c r="C47" i="1"/>
  <c r="C41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C17" i="1"/>
  <c r="C18" i="1"/>
  <c r="C19" i="1"/>
  <c r="C20" i="1"/>
  <c r="C21" i="1"/>
  <c r="C22" i="1"/>
  <c r="C23" i="1"/>
  <c r="C24" i="1"/>
  <c r="C25" i="1"/>
  <c r="C26" i="1"/>
  <c r="C27" i="1"/>
  <c r="C28" i="1"/>
  <c r="C16" i="1"/>
</calcChain>
</file>

<file path=xl/sharedStrings.xml><?xml version="1.0" encoding="utf-8"?>
<sst xmlns="http://schemas.openxmlformats.org/spreadsheetml/2006/main" count="17" uniqueCount="12">
  <si>
    <t>RPM</t>
  </si>
  <si>
    <t>MP</t>
  </si>
  <si>
    <t>Gal/Hr</t>
  </si>
  <si>
    <t>ROP</t>
  </si>
  <si>
    <t>LOP</t>
  </si>
  <si>
    <t>Power Settings  TSIO 550</t>
  </si>
  <si>
    <t>HP</t>
  </si>
  <si>
    <t>Minimum MP for pressurization</t>
  </si>
  <si>
    <t>I spoke with GAMI and for my TSIO550 they use a conversion for FF to HP:</t>
  </si>
  <si>
    <t>Note in LML from 10/2008:</t>
  </si>
  <si>
    <t>13.53 hp/gal for 7.3:1  and 13.73 hp/gal for 8.5:1.  / Robert M. Simon</t>
  </si>
  <si>
    <t>hp/gal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</si>
</sst>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Verdana"/>
    </font>
    <font>
      <b/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4" fontId="0" fillId="4" borderId="0" xfId="0" applyNumberFormat="1" applyFill="1"/>
    <xf numFmtId="164" fontId="0" fillId="2" borderId="0" xfId="0" applyNumberFormat="1" applyFill="1"/>
    <xf numFmtId="164" fontId="0" fillId="5" borderId="0" xfId="0" applyNumberFormat="1" applyFill="1"/>
    <xf numFmtId="1" fontId="0" fillId="5" borderId="0" xfId="0" applyNumberFormat="1" applyFill="1"/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/>
    <xf numFmtId="1" fontId="0" fillId="0" borderId="1" xfId="0" applyNumberFormat="1" applyBorder="1"/>
    <xf numFmtId="1" fontId="0" fillId="5" borderId="1" xfId="0" applyNumberFormat="1" applyFill="1" applyBorder="1"/>
    <xf numFmtId="0" fontId="2" fillId="0" borderId="0" xfId="0" applyFont="1" applyAlignment="1">
      <alignment horizontal="center"/>
    </xf>
    <xf numFmtId="1" fontId="0" fillId="6" borderId="0" xfId="0" applyNumberFormat="1" applyFill="1"/>
    <xf numFmtId="1" fontId="3" fillId="0" borderId="0" xfId="0" applyNumberFormat="1" applyFont="1"/>
    <xf numFmtId="0" fontId="4" fillId="0" borderId="0" xfId="0" applyFont="1"/>
    <xf numFmtId="0" fontId="3" fillId="0" borderId="0" xfId="0" applyFont="1"/>
    <xf numFmtId="164" fontId="0" fillId="7" borderId="0" xfId="0" applyNumberFormat="1" applyFill="1"/>
    <xf numFmtId="164" fontId="0" fillId="8" borderId="0" xfId="0" applyNumberFormat="1" applyFill="1"/>
    <xf numFmtId="164" fontId="0" fillId="9" borderId="0" xfId="0" applyNumberFormat="1" applyFill="1"/>
    <xf numFmtId="164" fontId="0" fillId="10" borderId="0" xfId="0" applyNumberFormat="1" applyFill="1"/>
    <xf numFmtId="164" fontId="0" fillId="11" borderId="0" xfId="0" applyNumberForma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15" workbookViewId="0">
      <selection activeCell="O20" sqref="O20"/>
    </sheetView>
  </sheetViews>
  <sheetFormatPr defaultColWidth="11" defaultRowHeight="12.75" x14ac:dyDescent="0.2"/>
  <cols>
    <col min="1" max="1" width="6" customWidth="1"/>
    <col min="2" max="8" width="5.75" customWidth="1"/>
    <col min="9" max="9" width="6.375" customWidth="1"/>
    <col min="10" max="10" width="6.875" customWidth="1"/>
    <col min="11" max="11" width="6.25" customWidth="1"/>
    <col min="12" max="12" width="7.5" customWidth="1"/>
    <col min="13" max="13" width="7.375" customWidth="1"/>
  </cols>
  <sheetData>
    <row r="1" spans="1:12" x14ac:dyDescent="0.2">
      <c r="A1" s="28" t="s">
        <v>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4" spans="1:12" x14ac:dyDescent="0.2">
      <c r="A4" s="7" t="s">
        <v>0</v>
      </c>
      <c r="B4" s="5">
        <v>2700</v>
      </c>
      <c r="C4" s="5">
        <v>2600</v>
      </c>
      <c r="D4" s="5">
        <v>2500</v>
      </c>
      <c r="E4" s="5">
        <v>2400</v>
      </c>
      <c r="F4" s="5">
        <v>2300</v>
      </c>
      <c r="G4" s="5">
        <v>2200</v>
      </c>
      <c r="H4" s="5">
        <v>2100</v>
      </c>
    </row>
    <row r="5" spans="1:12" x14ac:dyDescent="0.2">
      <c r="A5" s="27" t="s">
        <v>1</v>
      </c>
      <c r="B5" s="5"/>
      <c r="C5" s="5"/>
      <c r="D5" s="5"/>
      <c r="E5" s="5"/>
      <c r="F5" s="5"/>
      <c r="G5" s="5"/>
      <c r="H5" s="5"/>
    </row>
    <row r="6" spans="1:12" x14ac:dyDescent="0.2">
      <c r="A6" s="13">
        <v>38</v>
      </c>
      <c r="B6" s="2">
        <f t="shared" ref="B6:H15" si="0">B$4/2700*$A6/38.5*100</f>
        <v>98.701298701298697</v>
      </c>
      <c r="C6" s="2">
        <f t="shared" si="0"/>
        <v>95.045695045695027</v>
      </c>
      <c r="D6" s="2">
        <f t="shared" si="0"/>
        <v>91.390091390091385</v>
      </c>
      <c r="E6" s="2">
        <f t="shared" si="0"/>
        <v>87.734487734487729</v>
      </c>
      <c r="F6" s="2">
        <f t="shared" si="0"/>
        <v>84.078884078884087</v>
      </c>
      <c r="G6" s="2">
        <f t="shared" si="0"/>
        <v>80.423280423280417</v>
      </c>
      <c r="H6" s="2">
        <f t="shared" si="0"/>
        <v>76.767676767676775</v>
      </c>
    </row>
    <row r="7" spans="1:12" x14ac:dyDescent="0.2">
      <c r="A7" s="13">
        <v>37.5</v>
      </c>
      <c r="B7" s="2">
        <f t="shared" si="0"/>
        <v>97.402597402597408</v>
      </c>
      <c r="C7" s="2">
        <f t="shared" si="0"/>
        <v>93.795093795093791</v>
      </c>
      <c r="D7" s="2">
        <f t="shared" si="0"/>
        <v>90.187590187590189</v>
      </c>
      <c r="E7" s="2">
        <f t="shared" si="0"/>
        <v>86.580086580086572</v>
      </c>
      <c r="F7" s="2">
        <f t="shared" si="0"/>
        <v>82.97258297258297</v>
      </c>
      <c r="G7" s="2">
        <f t="shared" si="0"/>
        <v>79.365079365079367</v>
      </c>
      <c r="H7" s="2">
        <f t="shared" si="0"/>
        <v>75.757575757575751</v>
      </c>
    </row>
    <row r="8" spans="1:12" x14ac:dyDescent="0.2">
      <c r="A8" s="13">
        <v>37</v>
      </c>
      <c r="B8" s="2">
        <f t="shared" si="0"/>
        <v>96.103896103896105</v>
      </c>
      <c r="C8" s="2">
        <f t="shared" si="0"/>
        <v>92.544492544492542</v>
      </c>
      <c r="D8" s="2">
        <f t="shared" si="0"/>
        <v>88.985088985088993</v>
      </c>
      <c r="E8" s="2">
        <f t="shared" si="0"/>
        <v>85.425685425685415</v>
      </c>
      <c r="F8" s="2">
        <f t="shared" si="0"/>
        <v>81.866281866281867</v>
      </c>
      <c r="G8" s="2">
        <f t="shared" si="0"/>
        <v>78.306878306878303</v>
      </c>
      <c r="H8" s="11">
        <f t="shared" si="0"/>
        <v>74.747474747474755</v>
      </c>
    </row>
    <row r="9" spans="1:12" x14ac:dyDescent="0.2">
      <c r="A9" s="13">
        <v>36.5</v>
      </c>
      <c r="B9" s="2">
        <f t="shared" si="0"/>
        <v>94.805194805194802</v>
      </c>
      <c r="C9" s="2">
        <f t="shared" si="0"/>
        <v>91.293891293891278</v>
      </c>
      <c r="D9" s="2">
        <f t="shared" si="0"/>
        <v>87.782587782587782</v>
      </c>
      <c r="E9" s="2">
        <f t="shared" si="0"/>
        <v>84.271284271284259</v>
      </c>
      <c r="F9" s="2">
        <f t="shared" si="0"/>
        <v>80.759980759980749</v>
      </c>
      <c r="G9" s="2">
        <f t="shared" si="0"/>
        <v>77.24867724867724</v>
      </c>
      <c r="H9" s="2">
        <f t="shared" si="0"/>
        <v>73.73737373737373</v>
      </c>
    </row>
    <row r="10" spans="1:12" x14ac:dyDescent="0.2">
      <c r="A10" s="13">
        <v>36</v>
      </c>
      <c r="B10" s="2">
        <f t="shared" si="0"/>
        <v>93.506493506493499</v>
      </c>
      <c r="C10" s="2">
        <f t="shared" si="0"/>
        <v>90.043290043290042</v>
      </c>
      <c r="D10" s="2">
        <f t="shared" si="0"/>
        <v>86.580086580086586</v>
      </c>
      <c r="E10" s="2">
        <f t="shared" si="0"/>
        <v>83.116883116883116</v>
      </c>
      <c r="F10" s="2">
        <f t="shared" si="0"/>
        <v>79.65367965367966</v>
      </c>
      <c r="G10" s="2">
        <f t="shared" si="0"/>
        <v>76.19047619047619</v>
      </c>
      <c r="H10" s="2">
        <f t="shared" si="0"/>
        <v>72.727272727272734</v>
      </c>
    </row>
    <row r="11" spans="1:12" x14ac:dyDescent="0.2">
      <c r="A11" s="13">
        <v>35.5</v>
      </c>
      <c r="B11" s="2">
        <f t="shared" si="0"/>
        <v>92.20779220779221</v>
      </c>
      <c r="C11" s="2">
        <f t="shared" si="0"/>
        <v>88.792688792688793</v>
      </c>
      <c r="D11" s="2">
        <f t="shared" si="0"/>
        <v>85.37758537758539</v>
      </c>
      <c r="E11" s="2">
        <f t="shared" si="0"/>
        <v>81.962481962481959</v>
      </c>
      <c r="F11" s="2">
        <f t="shared" si="0"/>
        <v>78.547378547378543</v>
      </c>
      <c r="G11" s="11">
        <f t="shared" si="0"/>
        <v>75.132275132275126</v>
      </c>
      <c r="H11" s="2">
        <f t="shared" si="0"/>
        <v>71.717171717171709</v>
      </c>
    </row>
    <row r="12" spans="1:12" x14ac:dyDescent="0.2">
      <c r="A12" s="13">
        <v>35</v>
      </c>
      <c r="B12" s="2">
        <f t="shared" si="0"/>
        <v>90.909090909090907</v>
      </c>
      <c r="C12" s="2">
        <f t="shared" si="0"/>
        <v>87.542087542087543</v>
      </c>
      <c r="D12" s="2">
        <f t="shared" si="0"/>
        <v>84.175084175084166</v>
      </c>
      <c r="E12" s="2">
        <f t="shared" si="0"/>
        <v>80.808080808080803</v>
      </c>
      <c r="F12" s="2">
        <f t="shared" si="0"/>
        <v>77.441077441077439</v>
      </c>
      <c r="G12" s="2">
        <f t="shared" si="0"/>
        <v>74.074074074074076</v>
      </c>
      <c r="H12" s="2">
        <f t="shared" si="0"/>
        <v>70.707070707070713</v>
      </c>
    </row>
    <row r="13" spans="1:12" x14ac:dyDescent="0.2">
      <c r="A13" s="13">
        <v>34.5</v>
      </c>
      <c r="B13" s="2">
        <f t="shared" si="0"/>
        <v>89.610389610389603</v>
      </c>
      <c r="C13" s="2">
        <f t="shared" si="0"/>
        <v>86.291486291486279</v>
      </c>
      <c r="D13" s="2">
        <f t="shared" si="0"/>
        <v>82.97258297258297</v>
      </c>
      <c r="E13" s="2">
        <f t="shared" si="0"/>
        <v>79.653679653679646</v>
      </c>
      <c r="F13" s="2">
        <f t="shared" si="0"/>
        <v>76.334776334776336</v>
      </c>
      <c r="G13" s="2">
        <f t="shared" si="0"/>
        <v>73.015873015873012</v>
      </c>
      <c r="H13" s="4">
        <f t="shared" si="0"/>
        <v>69.696969696969688</v>
      </c>
    </row>
    <row r="14" spans="1:12" x14ac:dyDescent="0.2">
      <c r="A14" s="13">
        <v>34</v>
      </c>
      <c r="B14" s="2">
        <f t="shared" si="0"/>
        <v>88.311688311688314</v>
      </c>
      <c r="C14" s="2">
        <f t="shared" si="0"/>
        <v>85.040885040885044</v>
      </c>
      <c r="D14" s="2">
        <f t="shared" si="0"/>
        <v>81.770081770081774</v>
      </c>
      <c r="E14" s="2">
        <f t="shared" si="0"/>
        <v>78.499278499278503</v>
      </c>
      <c r="F14" s="11">
        <f t="shared" si="0"/>
        <v>75.228475228475219</v>
      </c>
      <c r="G14" s="2">
        <f t="shared" si="0"/>
        <v>71.957671957671948</v>
      </c>
      <c r="H14" s="2">
        <f t="shared" si="0"/>
        <v>68.686868686868692</v>
      </c>
    </row>
    <row r="15" spans="1:12" x14ac:dyDescent="0.2">
      <c r="A15" s="13">
        <v>33.5</v>
      </c>
      <c r="B15" s="2">
        <f t="shared" si="0"/>
        <v>87.012987012987011</v>
      </c>
      <c r="C15" s="2">
        <f t="shared" si="0"/>
        <v>83.790283790283794</v>
      </c>
      <c r="D15" s="2">
        <f t="shared" si="0"/>
        <v>80.567580567580563</v>
      </c>
      <c r="E15" s="2">
        <f t="shared" si="0"/>
        <v>77.344877344877332</v>
      </c>
      <c r="F15" s="2">
        <f t="shared" si="0"/>
        <v>74.12217412217413</v>
      </c>
      <c r="G15" s="2">
        <f t="shared" si="0"/>
        <v>70.899470899470899</v>
      </c>
      <c r="H15" s="2">
        <f t="shared" si="0"/>
        <v>67.676767676767682</v>
      </c>
    </row>
    <row r="16" spans="1:12" x14ac:dyDescent="0.2">
      <c r="A16" s="6">
        <v>33</v>
      </c>
      <c r="B16" s="2">
        <f t="shared" ref="B16:H16" si="1">B$4/2700*$A16/38.5*100</f>
        <v>85.714285714285708</v>
      </c>
      <c r="C16" s="2">
        <f t="shared" si="1"/>
        <v>82.539682539682531</v>
      </c>
      <c r="D16" s="2">
        <f t="shared" si="1"/>
        <v>79.365079365079367</v>
      </c>
      <c r="E16" s="2">
        <f t="shared" si="1"/>
        <v>76.19047619047619</v>
      </c>
      <c r="F16" s="2">
        <f t="shared" si="1"/>
        <v>73.015873015873012</v>
      </c>
      <c r="G16" s="4">
        <f t="shared" si="1"/>
        <v>69.841269841269835</v>
      </c>
      <c r="H16" s="2">
        <f t="shared" si="1"/>
        <v>66.666666666666671</v>
      </c>
      <c r="I16" s="2"/>
    </row>
    <row r="17" spans="1:9" x14ac:dyDescent="0.2">
      <c r="A17" s="6">
        <v>32.5</v>
      </c>
      <c r="B17" s="2">
        <f t="shared" ref="B17:H32" si="2">B$4/2700*$A17/38.5*100</f>
        <v>84.415584415584405</v>
      </c>
      <c r="C17" s="2">
        <f t="shared" si="2"/>
        <v>81.289081289081295</v>
      </c>
      <c r="D17" s="2">
        <f t="shared" si="2"/>
        <v>78.162578162578157</v>
      </c>
      <c r="E17" s="11">
        <f t="shared" si="2"/>
        <v>75.036075036075019</v>
      </c>
      <c r="F17" s="2">
        <f t="shared" si="2"/>
        <v>71.909571909571909</v>
      </c>
      <c r="G17" s="2">
        <f t="shared" si="2"/>
        <v>68.783068783068785</v>
      </c>
      <c r="H17" s="2">
        <f t="shared" si="2"/>
        <v>65.656565656565661</v>
      </c>
      <c r="I17" s="2"/>
    </row>
    <row r="18" spans="1:9" x14ac:dyDescent="0.2">
      <c r="A18" s="6">
        <v>32</v>
      </c>
      <c r="B18" s="2">
        <f t="shared" si="2"/>
        <v>83.116883116883116</v>
      </c>
      <c r="C18" s="2">
        <f t="shared" si="2"/>
        <v>80.038480038480031</v>
      </c>
      <c r="D18" s="2">
        <f t="shared" si="2"/>
        <v>76.960076960076961</v>
      </c>
      <c r="E18" s="2">
        <f t="shared" si="2"/>
        <v>73.881673881673876</v>
      </c>
      <c r="F18" s="2">
        <f t="shared" si="2"/>
        <v>70.803270803270806</v>
      </c>
      <c r="G18" s="2">
        <f t="shared" si="2"/>
        <v>67.724867724867721</v>
      </c>
      <c r="H18" s="3">
        <f t="shared" si="2"/>
        <v>64.646464646464651</v>
      </c>
      <c r="I18" s="2"/>
    </row>
    <row r="19" spans="1:9" ht="13.5" thickBot="1" x14ac:dyDescent="0.25">
      <c r="A19" s="6">
        <v>31.5</v>
      </c>
      <c r="B19" s="2">
        <f t="shared" si="2"/>
        <v>81.818181818181827</v>
      </c>
      <c r="C19" s="2">
        <f t="shared" si="2"/>
        <v>78.787878787878782</v>
      </c>
      <c r="D19" s="2">
        <f t="shared" si="2"/>
        <v>75.757575757575751</v>
      </c>
      <c r="E19" s="2">
        <f t="shared" si="2"/>
        <v>72.727272727272734</v>
      </c>
      <c r="F19" s="4">
        <f t="shared" si="2"/>
        <v>69.696969696969688</v>
      </c>
      <c r="G19" s="2">
        <f t="shared" si="2"/>
        <v>66.666666666666657</v>
      </c>
      <c r="H19" s="2">
        <f t="shared" si="2"/>
        <v>63.636363636363633</v>
      </c>
      <c r="I19" s="19" t="s">
        <v>7</v>
      </c>
    </row>
    <row r="20" spans="1:9" ht="13.5" thickTop="1" x14ac:dyDescent="0.2">
      <c r="A20" s="14">
        <v>31</v>
      </c>
      <c r="B20" s="15">
        <f t="shared" si="2"/>
        <v>80.519480519480524</v>
      </c>
      <c r="C20" s="15">
        <f t="shared" si="2"/>
        <v>77.537277537277532</v>
      </c>
      <c r="D20" s="16">
        <f t="shared" si="2"/>
        <v>74.555074555074555</v>
      </c>
      <c r="E20" s="15">
        <f t="shared" si="2"/>
        <v>71.572871572871563</v>
      </c>
      <c r="F20" s="15">
        <f t="shared" si="2"/>
        <v>68.590668590668585</v>
      </c>
      <c r="G20" s="15">
        <f t="shared" si="2"/>
        <v>65.608465608465607</v>
      </c>
      <c r="H20" s="15">
        <f t="shared" si="2"/>
        <v>62.62626262626263</v>
      </c>
      <c r="I20" s="2"/>
    </row>
    <row r="21" spans="1:9" x14ac:dyDescent="0.2">
      <c r="A21" s="6">
        <v>30.5</v>
      </c>
      <c r="B21" s="2">
        <f t="shared" si="2"/>
        <v>79.220779220779221</v>
      </c>
      <c r="C21" s="2">
        <f t="shared" si="2"/>
        <v>76.286676286676297</v>
      </c>
      <c r="D21" s="2">
        <f t="shared" si="2"/>
        <v>73.352573352573344</v>
      </c>
      <c r="E21" s="4">
        <f t="shared" si="2"/>
        <v>70.41847041847042</v>
      </c>
      <c r="F21" s="2">
        <f t="shared" si="2"/>
        <v>67.484367484367482</v>
      </c>
      <c r="G21" s="3">
        <f t="shared" si="2"/>
        <v>64.550264550264544</v>
      </c>
      <c r="H21" s="2">
        <f t="shared" si="2"/>
        <v>61.616161616161612</v>
      </c>
      <c r="I21" s="2"/>
    </row>
    <row r="22" spans="1:9" x14ac:dyDescent="0.2">
      <c r="A22" s="6">
        <v>30</v>
      </c>
      <c r="B22" s="2">
        <f t="shared" si="2"/>
        <v>77.922077922077932</v>
      </c>
      <c r="C22" s="11">
        <f t="shared" si="2"/>
        <v>75.036075036075019</v>
      </c>
      <c r="D22" s="2">
        <f t="shared" si="2"/>
        <v>72.150072150072148</v>
      </c>
      <c r="E22" s="2">
        <f t="shared" si="2"/>
        <v>69.264069264069263</v>
      </c>
      <c r="F22" s="2">
        <f t="shared" si="2"/>
        <v>66.378066378066379</v>
      </c>
      <c r="G22" s="2">
        <f t="shared" si="2"/>
        <v>63.492063492063487</v>
      </c>
      <c r="H22" s="2">
        <f t="shared" si="2"/>
        <v>60.606060606060609</v>
      </c>
      <c r="I22" s="2"/>
    </row>
    <row r="23" spans="1:9" x14ac:dyDescent="0.2">
      <c r="A23" s="6">
        <v>29.5</v>
      </c>
      <c r="B23" s="2">
        <f t="shared" si="2"/>
        <v>76.623376623376629</v>
      </c>
      <c r="C23" s="2">
        <f t="shared" si="2"/>
        <v>73.785473785473783</v>
      </c>
      <c r="D23" s="2">
        <f t="shared" si="2"/>
        <v>70.947570947570952</v>
      </c>
      <c r="E23" s="2">
        <f t="shared" si="2"/>
        <v>68.109668109668107</v>
      </c>
      <c r="F23" s="3">
        <f t="shared" si="2"/>
        <v>65.271765271765275</v>
      </c>
      <c r="G23" s="2">
        <f t="shared" si="2"/>
        <v>62.43386243386243</v>
      </c>
      <c r="H23" s="2">
        <f t="shared" si="2"/>
        <v>59.595959595959599</v>
      </c>
      <c r="I23" s="2"/>
    </row>
    <row r="24" spans="1:9" x14ac:dyDescent="0.2">
      <c r="A24" s="6">
        <v>29</v>
      </c>
      <c r="B24" s="11">
        <f t="shared" si="2"/>
        <v>75.324675324675326</v>
      </c>
      <c r="C24" s="2">
        <f t="shared" si="2"/>
        <v>72.534872534872534</v>
      </c>
      <c r="D24" s="4">
        <f t="shared" si="2"/>
        <v>69.745069745069742</v>
      </c>
      <c r="E24" s="2">
        <f t="shared" si="2"/>
        <v>66.95526695526695</v>
      </c>
      <c r="F24" s="2">
        <f t="shared" si="2"/>
        <v>64.165464165464158</v>
      </c>
      <c r="G24" s="2">
        <f t="shared" si="2"/>
        <v>61.375661375661373</v>
      </c>
      <c r="H24" s="2">
        <f t="shared" si="2"/>
        <v>58.585858585858588</v>
      </c>
      <c r="I24" s="2"/>
    </row>
    <row r="25" spans="1:9" x14ac:dyDescent="0.2">
      <c r="A25" s="6">
        <v>28.5</v>
      </c>
      <c r="B25" s="2">
        <f t="shared" si="2"/>
        <v>74.025974025974023</v>
      </c>
      <c r="C25" s="2">
        <f t="shared" si="2"/>
        <v>71.284271284271284</v>
      </c>
      <c r="D25" s="2">
        <f t="shared" si="2"/>
        <v>68.542568542568532</v>
      </c>
      <c r="E25" s="2">
        <f t="shared" si="2"/>
        <v>65.800865800865793</v>
      </c>
      <c r="F25" s="2">
        <f t="shared" si="2"/>
        <v>63.059163059163062</v>
      </c>
      <c r="G25" s="2">
        <f t="shared" si="2"/>
        <v>60.317460317460316</v>
      </c>
      <c r="H25" s="2">
        <f t="shared" si="2"/>
        <v>57.575757575757578</v>
      </c>
      <c r="I25" s="2"/>
    </row>
    <row r="26" spans="1:9" x14ac:dyDescent="0.2">
      <c r="A26" s="6">
        <v>28</v>
      </c>
      <c r="B26" s="2">
        <f t="shared" si="2"/>
        <v>72.727272727272734</v>
      </c>
      <c r="C26" s="4">
        <f t="shared" si="2"/>
        <v>70.03367003367002</v>
      </c>
      <c r="D26" s="2">
        <f t="shared" si="2"/>
        <v>67.34006734006735</v>
      </c>
      <c r="E26" s="3">
        <f t="shared" si="2"/>
        <v>64.646464646464636</v>
      </c>
      <c r="F26" s="2">
        <f t="shared" si="2"/>
        <v>61.952861952861952</v>
      </c>
      <c r="G26" s="2">
        <f t="shared" si="2"/>
        <v>59.259259259259252</v>
      </c>
      <c r="H26" s="2">
        <f t="shared" si="2"/>
        <v>56.56565656565656</v>
      </c>
      <c r="I26" s="2"/>
    </row>
    <row r="27" spans="1:9" x14ac:dyDescent="0.2">
      <c r="A27" s="6">
        <v>27.5</v>
      </c>
      <c r="B27" s="2">
        <f t="shared" si="2"/>
        <v>71.428571428571431</v>
      </c>
      <c r="C27" s="2">
        <f t="shared" si="2"/>
        <v>68.783068783068785</v>
      </c>
      <c r="D27" s="2">
        <f t="shared" si="2"/>
        <v>66.137566137566139</v>
      </c>
      <c r="E27" s="2">
        <f t="shared" si="2"/>
        <v>63.492063492063487</v>
      </c>
      <c r="F27" s="2">
        <f t="shared" si="2"/>
        <v>60.846560846560848</v>
      </c>
      <c r="G27" s="2">
        <f t="shared" si="2"/>
        <v>58.201058201058196</v>
      </c>
      <c r="H27" s="2">
        <f t="shared" si="2"/>
        <v>55.555555555555557</v>
      </c>
      <c r="I27" s="2"/>
    </row>
    <row r="28" spans="1:9" x14ac:dyDescent="0.2">
      <c r="A28" s="6">
        <v>27</v>
      </c>
      <c r="B28" s="4">
        <f t="shared" si="2"/>
        <v>70.129870129870127</v>
      </c>
      <c r="C28" s="2">
        <f t="shared" si="2"/>
        <v>67.532467532467535</v>
      </c>
      <c r="D28" s="3">
        <f t="shared" si="2"/>
        <v>64.935064935064929</v>
      </c>
      <c r="E28" s="2">
        <f t="shared" si="2"/>
        <v>62.337662337662337</v>
      </c>
      <c r="F28" s="2">
        <f t="shared" si="2"/>
        <v>59.740259740259738</v>
      </c>
      <c r="G28" s="2">
        <f t="shared" si="2"/>
        <v>57.142857142857139</v>
      </c>
      <c r="H28" s="18">
        <f t="shared" si="2"/>
        <v>54.54545454545454</v>
      </c>
      <c r="I28" s="2"/>
    </row>
    <row r="29" spans="1:9" x14ac:dyDescent="0.2">
      <c r="A29" s="6">
        <v>26.5</v>
      </c>
      <c r="B29" s="2">
        <f t="shared" si="2"/>
        <v>68.831168831168839</v>
      </c>
      <c r="C29" s="2">
        <f t="shared" si="2"/>
        <v>66.281866281866272</v>
      </c>
      <c r="D29" s="2">
        <f t="shared" si="2"/>
        <v>63.73256373256374</v>
      </c>
      <c r="E29" s="2">
        <f t="shared" si="2"/>
        <v>61.183261183261173</v>
      </c>
      <c r="F29" s="2">
        <f t="shared" si="2"/>
        <v>58.633958633958628</v>
      </c>
      <c r="G29" s="2">
        <f t="shared" si="2"/>
        <v>56.084656084656082</v>
      </c>
      <c r="H29" s="2">
        <f t="shared" si="2"/>
        <v>53.535353535353536</v>
      </c>
      <c r="I29" s="2"/>
    </row>
    <row r="30" spans="1:9" x14ac:dyDescent="0.2">
      <c r="A30" s="6">
        <v>26</v>
      </c>
      <c r="B30" s="2">
        <f t="shared" si="2"/>
        <v>67.532467532467535</v>
      </c>
      <c r="C30" s="3">
        <f t="shared" si="2"/>
        <v>65.031265031265022</v>
      </c>
      <c r="D30" s="2">
        <f t="shared" si="2"/>
        <v>62.530062530062523</v>
      </c>
      <c r="E30" s="2">
        <f t="shared" si="2"/>
        <v>60.028860028860031</v>
      </c>
      <c r="F30" s="2">
        <f t="shared" si="2"/>
        <v>57.527657527657524</v>
      </c>
      <c r="G30" s="18">
        <f t="shared" si="2"/>
        <v>55.026455026455025</v>
      </c>
      <c r="H30" s="2">
        <f t="shared" si="2"/>
        <v>52.525252525252519</v>
      </c>
      <c r="I30" s="2"/>
    </row>
    <row r="31" spans="1:9" x14ac:dyDescent="0.2">
      <c r="A31" s="6">
        <v>25.5</v>
      </c>
      <c r="B31" s="2">
        <f t="shared" si="2"/>
        <v>66.233766233766232</v>
      </c>
      <c r="C31" s="2">
        <f t="shared" si="2"/>
        <v>63.780663780663772</v>
      </c>
      <c r="D31" s="2">
        <f t="shared" si="2"/>
        <v>61.327561327561334</v>
      </c>
      <c r="E31" s="2">
        <f t="shared" si="2"/>
        <v>58.874458874458867</v>
      </c>
      <c r="F31" s="2">
        <f t="shared" si="2"/>
        <v>56.421356421356414</v>
      </c>
      <c r="G31" s="2">
        <f t="shared" si="2"/>
        <v>53.968253968253968</v>
      </c>
      <c r="H31" s="2">
        <f t="shared" si="2"/>
        <v>51.515151515151516</v>
      </c>
      <c r="I31" s="2"/>
    </row>
    <row r="32" spans="1:9" x14ac:dyDescent="0.2">
      <c r="A32" s="6">
        <v>25</v>
      </c>
      <c r="B32" s="3">
        <f t="shared" si="2"/>
        <v>64.935064935064929</v>
      </c>
      <c r="C32" s="2">
        <f t="shared" si="2"/>
        <v>62.530062530062523</v>
      </c>
      <c r="D32" s="2">
        <f t="shared" si="2"/>
        <v>60.125060125060124</v>
      </c>
      <c r="E32" s="2">
        <f t="shared" si="2"/>
        <v>57.720057720057717</v>
      </c>
      <c r="F32" s="18">
        <f t="shared" si="2"/>
        <v>55.315055315055318</v>
      </c>
      <c r="G32" s="2">
        <f t="shared" si="2"/>
        <v>52.910052910052904</v>
      </c>
      <c r="H32" s="2">
        <f t="shared" si="2"/>
        <v>50.505050505050505</v>
      </c>
      <c r="I32" s="2"/>
    </row>
    <row r="34" spans="1:12" x14ac:dyDescent="0.2">
      <c r="A34" s="29" t="s">
        <v>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2">
      <c r="A35" s="12" t="s">
        <v>11</v>
      </c>
      <c r="C35" s="12">
        <v>14.7</v>
      </c>
      <c r="D35" s="12"/>
      <c r="E35" s="12"/>
      <c r="F35" s="12"/>
      <c r="G35" s="12">
        <v>13.73</v>
      </c>
      <c r="H35" s="12"/>
      <c r="I35" s="12"/>
      <c r="J35" s="12"/>
      <c r="K35" s="12">
        <v>13.53</v>
      </c>
    </row>
    <row r="36" spans="1:12" x14ac:dyDescent="0.2">
      <c r="C36" s="7" t="s">
        <v>2</v>
      </c>
      <c r="D36" s="17" t="s">
        <v>6</v>
      </c>
      <c r="G36" s="7" t="s">
        <v>2</v>
      </c>
      <c r="H36" s="17" t="s">
        <v>6</v>
      </c>
      <c r="K36" s="7" t="s">
        <v>2</v>
      </c>
      <c r="L36" s="17" t="s">
        <v>6</v>
      </c>
    </row>
    <row r="37" spans="1:12" x14ac:dyDescent="0.2">
      <c r="B37" s="12">
        <v>100</v>
      </c>
      <c r="C37" s="1">
        <f>350*B37/14.7/100</f>
        <v>23.80952380952381</v>
      </c>
      <c r="D37" s="2">
        <f>350*B37*0.01</f>
        <v>350</v>
      </c>
      <c r="F37" s="12">
        <v>100</v>
      </c>
      <c r="G37" s="1">
        <f t="shared" ref="G37:G47" si="3">350*F37/$G$35/100</f>
        <v>25.491624180626363</v>
      </c>
      <c r="H37" s="2">
        <f>350*F37*0.01</f>
        <v>350</v>
      </c>
      <c r="J37" s="12">
        <v>100</v>
      </c>
      <c r="K37" s="1">
        <f t="shared" ref="K37:K47" si="4">350*J37/$K$35/100</f>
        <v>25.868440502586846</v>
      </c>
      <c r="L37" s="2">
        <f>350*J37*0.01</f>
        <v>350</v>
      </c>
    </row>
    <row r="38" spans="1:12" x14ac:dyDescent="0.2">
      <c r="B38" s="12">
        <v>95</v>
      </c>
      <c r="C38" s="1">
        <f>350*B38/14.7/100</f>
        <v>22.61904761904762</v>
      </c>
      <c r="D38" s="2">
        <f t="shared" ref="D38:D47" si="5">350*B38*0.01</f>
        <v>332.5</v>
      </c>
      <c r="F38" s="12">
        <v>95</v>
      </c>
      <c r="G38" s="1">
        <f t="shared" si="3"/>
        <v>24.217042971595045</v>
      </c>
      <c r="H38" s="2">
        <f t="shared" ref="H38:H47" si="6">350*F38*0.01</f>
        <v>332.5</v>
      </c>
      <c r="J38" s="12">
        <v>95</v>
      </c>
      <c r="K38" s="1">
        <f t="shared" si="4"/>
        <v>24.575018477457501</v>
      </c>
      <c r="L38" s="2">
        <f t="shared" ref="L38:L47" si="7">350*J38*0.01</f>
        <v>332.5</v>
      </c>
    </row>
    <row r="39" spans="1:12" x14ac:dyDescent="0.2">
      <c r="B39" s="12">
        <v>90</v>
      </c>
      <c r="C39" s="1">
        <f>350*B39/14.7/100</f>
        <v>21.428571428571431</v>
      </c>
      <c r="D39" s="2">
        <f t="shared" si="5"/>
        <v>315</v>
      </c>
      <c r="F39" s="12">
        <v>90</v>
      </c>
      <c r="G39" s="1">
        <f t="shared" si="3"/>
        <v>22.942461762563731</v>
      </c>
      <c r="H39" s="2">
        <f t="shared" si="6"/>
        <v>315</v>
      </c>
      <c r="J39" s="12">
        <v>90</v>
      </c>
      <c r="K39" s="1">
        <f t="shared" si="4"/>
        <v>23.281596452328163</v>
      </c>
      <c r="L39" s="2">
        <f t="shared" si="7"/>
        <v>315</v>
      </c>
    </row>
    <row r="40" spans="1:12" x14ac:dyDescent="0.2">
      <c r="B40" s="12">
        <v>85</v>
      </c>
      <c r="C40" s="1">
        <f>350*B40/14.7/100</f>
        <v>20.238095238095237</v>
      </c>
      <c r="D40" s="2">
        <f t="shared" si="5"/>
        <v>297.5</v>
      </c>
      <c r="F40" s="12">
        <v>85</v>
      </c>
      <c r="G40" s="1">
        <f t="shared" si="3"/>
        <v>21.667880553532409</v>
      </c>
      <c r="H40" s="2">
        <f t="shared" si="6"/>
        <v>297.5</v>
      </c>
      <c r="J40" s="12">
        <v>85</v>
      </c>
      <c r="K40" s="1">
        <f t="shared" si="4"/>
        <v>21.988174427198818</v>
      </c>
      <c r="L40" s="2">
        <f t="shared" si="7"/>
        <v>297.5</v>
      </c>
    </row>
    <row r="41" spans="1:12" x14ac:dyDescent="0.2">
      <c r="B41" s="5">
        <v>80</v>
      </c>
      <c r="C41" s="1">
        <f>350*B41/14.7/100</f>
        <v>19.047619047619047</v>
      </c>
      <c r="D41" s="2">
        <f t="shared" si="5"/>
        <v>280</v>
      </c>
      <c r="F41" s="5">
        <v>80</v>
      </c>
      <c r="G41" s="1">
        <f t="shared" si="3"/>
        <v>20.393299344501091</v>
      </c>
      <c r="H41" s="2">
        <f t="shared" si="6"/>
        <v>280</v>
      </c>
      <c r="J41" s="5">
        <v>80</v>
      </c>
      <c r="K41" s="1">
        <f t="shared" si="4"/>
        <v>20.694752402069476</v>
      </c>
      <c r="L41" s="2">
        <f t="shared" si="7"/>
        <v>280</v>
      </c>
    </row>
    <row r="42" spans="1:12" x14ac:dyDescent="0.2">
      <c r="B42" s="5">
        <v>75</v>
      </c>
      <c r="C42" s="10">
        <f t="shared" ref="C42:C47" si="8">350*B42/14.7/100</f>
        <v>17.857142857142858</v>
      </c>
      <c r="D42" s="2">
        <f t="shared" si="5"/>
        <v>262.5</v>
      </c>
      <c r="F42" s="5">
        <v>75</v>
      </c>
      <c r="G42" s="22">
        <f t="shared" si="3"/>
        <v>19.118718135469774</v>
      </c>
      <c r="H42" s="2">
        <f t="shared" si="6"/>
        <v>262.5</v>
      </c>
      <c r="J42" s="5">
        <v>75</v>
      </c>
      <c r="K42" s="25">
        <f t="shared" si="4"/>
        <v>19.401330376940134</v>
      </c>
      <c r="L42" s="2">
        <f t="shared" si="7"/>
        <v>262.5</v>
      </c>
    </row>
    <row r="43" spans="1:12" x14ac:dyDescent="0.2">
      <c r="B43" s="5">
        <v>70</v>
      </c>
      <c r="C43" s="8">
        <f t="shared" si="8"/>
        <v>16.666666666666668</v>
      </c>
      <c r="D43" s="2">
        <f t="shared" si="5"/>
        <v>245</v>
      </c>
      <c r="F43" s="5">
        <v>70</v>
      </c>
      <c r="G43" s="23">
        <f t="shared" si="3"/>
        <v>17.844136926438456</v>
      </c>
      <c r="H43" s="2">
        <f t="shared" si="6"/>
        <v>245</v>
      </c>
      <c r="J43" s="5">
        <v>70</v>
      </c>
      <c r="K43" s="23">
        <f t="shared" si="4"/>
        <v>18.107908351810792</v>
      </c>
      <c r="L43" s="2">
        <f t="shared" si="7"/>
        <v>245</v>
      </c>
    </row>
    <row r="44" spans="1:12" x14ac:dyDescent="0.2">
      <c r="B44" s="5">
        <v>65</v>
      </c>
      <c r="C44" s="9">
        <f t="shared" si="8"/>
        <v>15.476190476190476</v>
      </c>
      <c r="D44" s="2">
        <f t="shared" si="5"/>
        <v>227.5</v>
      </c>
      <c r="F44" s="5">
        <v>65</v>
      </c>
      <c r="G44" s="24">
        <f t="shared" si="3"/>
        <v>16.569555717407138</v>
      </c>
      <c r="H44" s="2">
        <f t="shared" si="6"/>
        <v>227.5</v>
      </c>
      <c r="J44" s="5">
        <v>65</v>
      </c>
      <c r="K44" s="26">
        <f t="shared" si="4"/>
        <v>16.81448632668145</v>
      </c>
      <c r="L44" s="2">
        <f t="shared" si="7"/>
        <v>227.5</v>
      </c>
    </row>
    <row r="45" spans="1:12" x14ac:dyDescent="0.2">
      <c r="B45" s="5">
        <v>60</v>
      </c>
      <c r="C45" s="1">
        <f t="shared" si="8"/>
        <v>14.285714285714286</v>
      </c>
      <c r="D45" s="2">
        <f t="shared" si="5"/>
        <v>210</v>
      </c>
      <c r="F45" s="5">
        <v>60</v>
      </c>
      <c r="G45" s="1">
        <f t="shared" si="3"/>
        <v>15.29497450837582</v>
      </c>
      <c r="H45" s="2">
        <f t="shared" si="6"/>
        <v>210</v>
      </c>
      <c r="J45" s="5">
        <v>60</v>
      </c>
      <c r="K45" s="1">
        <f t="shared" si="4"/>
        <v>15.521064301552109</v>
      </c>
      <c r="L45" s="2">
        <f t="shared" si="7"/>
        <v>210</v>
      </c>
    </row>
    <row r="46" spans="1:12" x14ac:dyDescent="0.2">
      <c r="B46" s="5">
        <v>55</v>
      </c>
      <c r="C46" s="1">
        <f t="shared" si="8"/>
        <v>13.095238095238097</v>
      </c>
      <c r="D46" s="2">
        <f t="shared" si="5"/>
        <v>192.5</v>
      </c>
      <c r="F46" s="5">
        <v>55</v>
      </c>
      <c r="G46" s="1">
        <f t="shared" si="3"/>
        <v>14.0203932993445</v>
      </c>
      <c r="H46" s="2">
        <f t="shared" si="6"/>
        <v>192.5</v>
      </c>
      <c r="J46" s="5">
        <v>55</v>
      </c>
      <c r="K46" s="1">
        <f t="shared" si="4"/>
        <v>14.227642276422763</v>
      </c>
      <c r="L46" s="2">
        <f t="shared" si="7"/>
        <v>192.5</v>
      </c>
    </row>
    <row r="47" spans="1:12" x14ac:dyDescent="0.2">
      <c r="B47" s="5">
        <v>50</v>
      </c>
      <c r="C47" s="1">
        <f t="shared" si="8"/>
        <v>11.904761904761905</v>
      </c>
      <c r="D47" s="2">
        <f t="shared" si="5"/>
        <v>175</v>
      </c>
      <c r="F47" s="5">
        <v>50</v>
      </c>
      <c r="G47" s="1">
        <f t="shared" si="3"/>
        <v>12.745812090313182</v>
      </c>
      <c r="H47" s="2">
        <f t="shared" si="6"/>
        <v>175</v>
      </c>
      <c r="J47" s="5">
        <v>50</v>
      </c>
      <c r="K47" s="1">
        <f t="shared" si="4"/>
        <v>12.934220251293423</v>
      </c>
      <c r="L47" s="2">
        <f t="shared" si="7"/>
        <v>175</v>
      </c>
    </row>
    <row r="49" spans="1:3" x14ac:dyDescent="0.2">
      <c r="A49" s="12"/>
      <c r="B49" s="21" t="s">
        <v>9</v>
      </c>
    </row>
    <row r="50" spans="1:3" x14ac:dyDescent="0.2">
      <c r="C50" s="20" t="s">
        <v>8</v>
      </c>
    </row>
    <row r="51" spans="1:3" x14ac:dyDescent="0.2">
      <c r="C51" s="20" t="s">
        <v>10</v>
      </c>
    </row>
    <row r="52" spans="1:3" x14ac:dyDescent="0.2">
      <c r="B52" s="21"/>
      <c r="C52" s="20"/>
    </row>
    <row r="54" spans="1:3" x14ac:dyDescent="0.2">
      <c r="C54" s="20"/>
    </row>
    <row r="57" spans="1:3" x14ac:dyDescent="0.2">
      <c r="B57" s="5"/>
      <c r="C57" s="2"/>
    </row>
    <row r="58" spans="1:3" x14ac:dyDescent="0.2">
      <c r="A58" s="7" t="s">
        <v>4</v>
      </c>
    </row>
  </sheetData>
  <mergeCells count="3">
    <mergeCell ref="A1:L1"/>
    <mergeCell ref="A2:L2"/>
    <mergeCell ref="A34:L34"/>
  </mergeCells>
  <pageMargins left="0.75" right="0.75" top="1" bottom="1" header="0.5" footer="0.5"/>
  <pageSetup scale="96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Swefco Pkg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Woodruff</dc:creator>
  <cp:lastModifiedBy>F. Barry Knotts</cp:lastModifiedBy>
  <cp:lastPrinted>2009-06-19T23:34:00Z</cp:lastPrinted>
  <dcterms:created xsi:type="dcterms:W3CDTF">2003-05-29T15:24:57Z</dcterms:created>
  <dcterms:modified xsi:type="dcterms:W3CDTF">2011-10-02T17:34:00Z</dcterms:modified>
</cp:coreProperties>
</file>